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5195" windowHeight="8190" activeTab="1"/>
  </bookViews>
  <sheets>
    <sheet name="Sheet1" sheetId="1" r:id="rId1"/>
    <sheet name="Sheet2" sheetId="2" r:id="rId2"/>
  </sheets>
  <calcPr calcId="125725"/>
</workbook>
</file>

<file path=xl/calcChain.xml><?xml version="1.0" encoding="utf-8"?>
<calcChain xmlns="http://schemas.openxmlformats.org/spreadsheetml/2006/main">
  <c r="E21" i="1"/>
  <c r="F9"/>
  <c r="G9" s="1"/>
  <c r="H9" s="1"/>
  <c r="F10"/>
  <c r="G10" s="1"/>
  <c r="H10" s="1"/>
  <c r="F17"/>
  <c r="G17" s="1"/>
  <c r="H17" s="1"/>
  <c r="F12"/>
  <c r="G12" s="1"/>
  <c r="H12" s="1"/>
  <c r="F19"/>
  <c r="G19" s="1"/>
  <c r="H19" s="1"/>
  <c r="F11"/>
  <c r="G11" s="1"/>
  <c r="H11" s="1"/>
  <c r="F18"/>
  <c r="G18" s="1"/>
  <c r="H18" s="1"/>
  <c r="F20"/>
  <c r="G20" s="1"/>
  <c r="H20" s="1"/>
  <c r="F16"/>
  <c r="G16" s="1"/>
  <c r="H16" s="1"/>
  <c r="F15"/>
  <c r="G15" s="1"/>
  <c r="H15" s="1"/>
  <c r="F13"/>
  <c r="G13" s="1"/>
  <c r="H13" s="1"/>
  <c r="F14"/>
  <c r="G14" s="1"/>
  <c r="H14" s="1"/>
  <c r="F8"/>
  <c r="G8" s="1"/>
  <c r="H8" s="1"/>
  <c r="H21" s="1"/>
  <c r="G21" l="1"/>
  <c r="F21"/>
</calcChain>
</file>

<file path=xl/sharedStrings.xml><?xml version="1.0" encoding="utf-8"?>
<sst xmlns="http://schemas.openxmlformats.org/spreadsheetml/2006/main" count="58" uniqueCount="58">
  <si>
    <t>City of Fort Worth employee salary</t>
  </si>
  <si>
    <t xml:space="preserve">Schedule raises </t>
  </si>
  <si>
    <t>Effective 1/1/2011</t>
  </si>
  <si>
    <t>Last</t>
  </si>
  <si>
    <t xml:space="preserve">First </t>
  </si>
  <si>
    <t xml:space="preserve">Position </t>
  </si>
  <si>
    <t xml:space="preserve">Year of </t>
  </si>
  <si>
    <t xml:space="preserve">Service </t>
  </si>
  <si>
    <t xml:space="preserve">Salary </t>
  </si>
  <si>
    <t>%</t>
  </si>
  <si>
    <t xml:space="preserve">Increase </t>
  </si>
  <si>
    <t xml:space="preserve">Raise </t>
  </si>
  <si>
    <t>Salary</t>
  </si>
  <si>
    <t xml:space="preserve">Fisser </t>
  </si>
  <si>
    <t>Crumb</t>
  </si>
  <si>
    <t xml:space="preserve">Allen </t>
  </si>
  <si>
    <t xml:space="preserve">Best </t>
  </si>
  <si>
    <t xml:space="preserve">Garrett </t>
  </si>
  <si>
    <t xml:space="preserve">Garcia </t>
  </si>
  <si>
    <t xml:space="preserve">Streiffert </t>
  </si>
  <si>
    <t xml:space="preserve">Smith </t>
  </si>
  <si>
    <t>Irwin</t>
  </si>
  <si>
    <t xml:space="preserve">Thomas </t>
  </si>
  <si>
    <t xml:space="preserve">Washington </t>
  </si>
  <si>
    <t xml:space="preserve">Moorland </t>
  </si>
  <si>
    <t xml:space="preserve">Mendoza </t>
  </si>
  <si>
    <t xml:space="preserve">Dale </t>
  </si>
  <si>
    <t xml:space="preserve">Stephen </t>
  </si>
  <si>
    <t xml:space="preserve">Darlene </t>
  </si>
  <si>
    <t xml:space="preserve">Wenona </t>
  </si>
  <si>
    <t xml:space="preserve">Bridgette </t>
  </si>
  <si>
    <t xml:space="preserve">Marion </t>
  </si>
  <si>
    <t xml:space="preserve">Steven </t>
  </si>
  <si>
    <t xml:space="preserve">Christine </t>
  </si>
  <si>
    <t xml:space="preserve">Pamela </t>
  </si>
  <si>
    <t xml:space="preserve">Cherly </t>
  </si>
  <si>
    <t xml:space="preserve">Dean </t>
  </si>
  <si>
    <t xml:space="preserve">Blake </t>
  </si>
  <si>
    <t xml:space="preserve">Chris </t>
  </si>
  <si>
    <t xml:space="preserve">City Manager </t>
  </si>
  <si>
    <t xml:space="preserve">Water Director </t>
  </si>
  <si>
    <t>City Auditor</t>
  </si>
  <si>
    <t xml:space="preserve">Legal Secretary </t>
  </si>
  <si>
    <t>Utiility Administrator</t>
  </si>
  <si>
    <t xml:space="preserve">Field operations Crewleader </t>
  </si>
  <si>
    <t xml:space="preserve">Assistant ITS Director </t>
  </si>
  <si>
    <t xml:space="preserve">Account Technician </t>
  </si>
  <si>
    <t xml:space="preserve">Complaicance Specilast </t>
  </si>
  <si>
    <t xml:space="preserve">Senior Librarian </t>
  </si>
  <si>
    <t xml:space="preserve">Libriarian </t>
  </si>
  <si>
    <t xml:space="preserve">Public Events manager </t>
  </si>
  <si>
    <t xml:space="preserve">Operation Manager </t>
  </si>
  <si>
    <t>1. 8 employees</t>
  </si>
  <si>
    <t xml:space="preserve">Totals </t>
  </si>
  <si>
    <t>2. 5</t>
  </si>
  <si>
    <t xml:space="preserve">3. Fisser Dale </t>
  </si>
  <si>
    <t xml:space="preserve">4. Irwin Pamela </t>
  </si>
  <si>
    <t xml:space="preserve">5. no 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</si>
</sst>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1" xfId="0" applyFont="1" applyBorder="1"/>
    <xf numFmtId="0" fontId="1" fillId="0" borderId="1" xfId="0" applyFont="1" applyBorder="1" applyAlignment="1">
      <alignment horizontal="left"/>
    </xf>
    <xf numFmtId="0" fontId="0" fillId="0" borderId="1" xfId="0" applyBorder="1"/>
    <xf numFmtId="0" fontId="0" fillId="0" borderId="1" xfId="0" applyBorder="1" applyAlignment="1">
      <alignment horizontal="left"/>
    </xf>
    <xf numFmtId="44" fontId="0" fillId="0" borderId="1" xfId="0" applyNumberFormat="1" applyBorder="1" applyAlignment="1">
      <alignment horizontal="left"/>
    </xf>
    <xf numFmtId="10" fontId="0" fillId="0" borderId="1" xfId="0" applyNumberForma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"/>
  <c:chart>
    <c:view3D>
      <c:rAngAx val="1"/>
    </c:view3D>
    <c:sideWall>
      <c:spPr>
        <a:noFill/>
      </c:spPr>
    </c:sideWall>
    <c:backWall>
      <c:spPr>
        <a:noFill/>
      </c:spPr>
    </c:backWall>
    <c:plotArea>
      <c:layout>
        <c:manualLayout>
          <c:layoutTarget val="inner"/>
          <c:xMode val="edge"/>
          <c:yMode val="edge"/>
          <c:x val="0.18024235524776269"/>
          <c:y val="4.954954954954955E-2"/>
          <c:w val="0.74975366031053348"/>
          <c:h val="0.69565865077676103"/>
        </c:manualLayout>
      </c:layout>
      <c:bar3DChart>
        <c:barDir val="bar"/>
        <c:grouping val="clustered"/>
        <c:ser>
          <c:idx val="0"/>
          <c:order val="0"/>
          <c:cat>
            <c:strRef>
              <c:f>Sheet1!$C$8:$C$20</c:f>
              <c:strCache>
                <c:ptCount val="13"/>
                <c:pt idx="0">
                  <c:v>City Manager </c:v>
                </c:pt>
                <c:pt idx="1">
                  <c:v>Water Director </c:v>
                </c:pt>
                <c:pt idx="2">
                  <c:v>City Auditor</c:v>
                </c:pt>
                <c:pt idx="3">
                  <c:v>Assistant ITS Director </c:v>
                </c:pt>
                <c:pt idx="4">
                  <c:v>Utiility Administrator</c:v>
                </c:pt>
                <c:pt idx="5">
                  <c:v>Public Events manager </c:v>
                </c:pt>
                <c:pt idx="6">
                  <c:v>Operation Manager </c:v>
                </c:pt>
                <c:pt idx="7">
                  <c:v>Libriarian </c:v>
                </c:pt>
                <c:pt idx="8">
                  <c:v>Senior Librarian </c:v>
                </c:pt>
                <c:pt idx="9">
                  <c:v>Legal Secretary </c:v>
                </c:pt>
                <c:pt idx="10">
                  <c:v>Account Technician </c:v>
                </c:pt>
                <c:pt idx="11">
                  <c:v>Field operations Crewleader </c:v>
                </c:pt>
                <c:pt idx="12">
                  <c:v>Complaicance Specilast </c:v>
                </c:pt>
              </c:strCache>
            </c:strRef>
          </c:cat>
          <c:val>
            <c:numRef>
              <c:f>Sheet1!$H$8:$H$20</c:f>
              <c:numCache>
                <c:formatCode>_("$"* #,##0.00_);_("$"* \(#,##0.00\);_("$"* "-"??_);_(@_)</c:formatCode>
                <c:ptCount val="13"/>
                <c:pt idx="0">
                  <c:v>239057.72500000001</c:v>
                </c:pt>
                <c:pt idx="1">
                  <c:v>153240.88</c:v>
                </c:pt>
                <c:pt idx="2">
                  <c:v>146695.64000000001</c:v>
                </c:pt>
                <c:pt idx="3">
                  <c:v>142877.595</c:v>
                </c:pt>
                <c:pt idx="4">
                  <c:v>139190.37</c:v>
                </c:pt>
                <c:pt idx="5">
                  <c:v>65418.44</c:v>
                </c:pt>
                <c:pt idx="6">
                  <c:v>52862.885000000002</c:v>
                </c:pt>
                <c:pt idx="7">
                  <c:v>52241.279999999999</c:v>
                </c:pt>
                <c:pt idx="8">
                  <c:v>47947.64</c:v>
                </c:pt>
                <c:pt idx="9">
                  <c:v>42505.95</c:v>
                </c:pt>
                <c:pt idx="10">
                  <c:v>41901.599999999999</c:v>
                </c:pt>
                <c:pt idx="11">
                  <c:v>41879.760000000002</c:v>
                </c:pt>
                <c:pt idx="12">
                  <c:v>41771.599999999999</c:v>
                </c:pt>
              </c:numCache>
            </c:numRef>
          </c:val>
        </c:ser>
        <c:dLbls>
          <c:showVal val="1"/>
        </c:dLbls>
        <c:gapWidth val="75"/>
        <c:shape val="box"/>
        <c:axId val="51010560"/>
        <c:axId val="83399424"/>
        <c:axId val="0"/>
      </c:bar3DChart>
      <c:catAx>
        <c:axId val="51010560"/>
        <c:scaling>
          <c:orientation val="minMax"/>
        </c:scaling>
        <c:axPos val="l"/>
        <c:majorTickMark val="none"/>
        <c:tickLblPos val="nextTo"/>
        <c:crossAx val="83399424"/>
        <c:crosses val="autoZero"/>
        <c:auto val="1"/>
        <c:lblAlgn val="ctr"/>
        <c:lblOffset val="100"/>
      </c:catAx>
      <c:valAx>
        <c:axId val="83399424"/>
        <c:scaling>
          <c:orientation val="minMax"/>
        </c:scaling>
        <c:axPos val="b"/>
        <c:numFmt formatCode="_(&quot;$&quot;* #,##0.00_);_(&quot;$&quot;* \(#,##0.00\);_(&quot;$&quot;* &quot;-&quot;??_);_(@_)" sourceLinked="1"/>
        <c:majorTickMark val="none"/>
        <c:tickLblPos val="nextTo"/>
        <c:crossAx val="51010560"/>
        <c:crosses val="autoZero"/>
        <c:crossBetween val="between"/>
      </c:valAx>
      <c:spPr>
        <a:gradFill>
          <a:gsLst>
            <a:gs pos="0">
              <a:srgbClr val="5E9EFF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0"/>
        </a:gradFill>
      </c:spPr>
    </c:plotArea>
    <c:legend>
      <c:legendPos val="b"/>
      <c:layout/>
    </c:legend>
    <c:plotVisOnly val="1"/>
  </c:chart>
  <c:spPr>
    <a:gradFill>
      <a:gsLst>
        <a:gs pos="0">
          <a:srgbClr val="000082"/>
        </a:gs>
        <a:gs pos="13000">
          <a:srgbClr val="0047FF"/>
        </a:gs>
        <a:gs pos="28000">
          <a:srgbClr val="000082"/>
        </a:gs>
        <a:gs pos="42999">
          <a:srgbClr val="0047FF"/>
        </a:gs>
        <a:gs pos="58000">
          <a:srgbClr val="000082"/>
        </a:gs>
        <a:gs pos="72000">
          <a:srgbClr val="0047FF"/>
        </a:gs>
        <a:gs pos="87000">
          <a:srgbClr val="000082"/>
        </a:gs>
        <a:gs pos="100000">
          <a:srgbClr val="0047FF"/>
        </a:gs>
      </a:gsLst>
      <a:lin ang="5400000" scaled="0"/>
    </a:gradFill>
  </c:spPr>
  <c:printSettings>
    <c:headerFooter/>
    <c:pageMargins b="0.75000000000000033" l="0.70000000000000029" r="0.70000000000000029" t="0.75000000000000033" header="0.30000000000000016" footer="0.30000000000000016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85725</xdr:rowOff>
    </xdr:from>
    <xdr:to>
      <xdr:col>13</xdr:col>
      <xdr:colOff>409575</xdr:colOff>
      <xdr:row>22</xdr:row>
      <xdr:rowOff>123825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zoomScaleNormal="100" workbookViewId="0">
      <selection activeCell="B3" sqref="B3"/>
    </sheetView>
  </sheetViews>
  <sheetFormatPr defaultRowHeight="15"/>
  <cols>
    <col min="1" max="2" width="15.7109375" customWidth="1"/>
    <col min="3" max="3" width="26.5703125" style="3" customWidth="1"/>
    <col min="4" max="4" width="13.7109375" customWidth="1"/>
    <col min="5" max="5" width="14.28515625" style="3" bestFit="1" customWidth="1"/>
    <col min="6" max="7" width="13.7109375" style="3" customWidth="1"/>
    <col min="8" max="8" width="14.85546875" style="3" customWidth="1"/>
  </cols>
  <sheetData>
    <row r="1" spans="1:14">
      <c r="A1" s="1" t="s">
        <v>0</v>
      </c>
      <c r="B1" s="1"/>
      <c r="C1" s="2"/>
      <c r="D1" s="1"/>
      <c r="E1" s="2"/>
      <c r="F1" s="2"/>
      <c r="G1" s="2"/>
      <c r="H1" s="2"/>
      <c r="I1" s="1"/>
      <c r="J1" s="1"/>
      <c r="K1" s="1"/>
      <c r="L1" s="1"/>
      <c r="M1" s="1"/>
      <c r="N1" s="1"/>
    </row>
    <row r="2" spans="1:14">
      <c r="A2" s="1" t="s">
        <v>1</v>
      </c>
      <c r="B2" s="1"/>
      <c r="C2" s="2"/>
      <c r="D2" s="1"/>
      <c r="E2" s="2"/>
      <c r="F2" s="2"/>
      <c r="G2" s="2"/>
      <c r="H2" s="2"/>
      <c r="I2" s="1"/>
      <c r="J2" s="1"/>
      <c r="K2" s="1"/>
      <c r="L2" s="1"/>
      <c r="M2" s="1"/>
      <c r="N2" s="1"/>
    </row>
    <row r="3" spans="1:14">
      <c r="A3" s="1" t="s">
        <v>2</v>
      </c>
      <c r="B3" s="1"/>
      <c r="C3" s="2"/>
      <c r="D3" s="1"/>
      <c r="E3" s="2"/>
      <c r="F3" s="2"/>
      <c r="G3" s="2"/>
      <c r="H3" s="2"/>
      <c r="I3" s="1"/>
      <c r="J3" s="1"/>
      <c r="K3" s="1"/>
      <c r="L3" s="1"/>
      <c r="M3" s="1"/>
      <c r="N3" s="1"/>
    </row>
    <row r="4" spans="1:14">
      <c r="A4" s="1"/>
      <c r="B4" s="1"/>
      <c r="C4" s="2"/>
      <c r="D4" s="1"/>
      <c r="E4" s="2"/>
      <c r="F4" s="2"/>
      <c r="G4" s="2"/>
      <c r="H4" s="2"/>
      <c r="I4" s="1"/>
      <c r="J4" s="1"/>
      <c r="K4" s="1"/>
      <c r="L4" s="1"/>
      <c r="M4" s="1"/>
      <c r="N4" s="1"/>
    </row>
    <row r="5" spans="1:14">
      <c r="A5" s="4"/>
      <c r="B5" s="4"/>
      <c r="C5" s="5"/>
      <c r="D5" s="4" t="s">
        <v>6</v>
      </c>
      <c r="E5" s="5">
        <v>2010</v>
      </c>
      <c r="F5" s="5" t="s">
        <v>9</v>
      </c>
      <c r="G5" s="5">
        <v>2011</v>
      </c>
      <c r="H5" s="5">
        <v>2011</v>
      </c>
      <c r="I5" s="1"/>
      <c r="J5" s="1"/>
      <c r="K5" s="1"/>
      <c r="L5" s="1"/>
      <c r="M5" s="1"/>
      <c r="N5" s="1"/>
    </row>
    <row r="6" spans="1:14">
      <c r="A6" s="4" t="s">
        <v>3</v>
      </c>
      <c r="B6" s="4" t="s">
        <v>4</v>
      </c>
      <c r="C6" s="5" t="s">
        <v>5</v>
      </c>
      <c r="D6" s="4" t="s">
        <v>7</v>
      </c>
      <c r="E6" s="5" t="s">
        <v>8</v>
      </c>
      <c r="F6" s="5" t="s">
        <v>10</v>
      </c>
      <c r="G6" s="5" t="s">
        <v>11</v>
      </c>
      <c r="H6" s="5" t="s">
        <v>12</v>
      </c>
      <c r="I6" s="1"/>
      <c r="J6" s="1"/>
      <c r="K6" s="1"/>
      <c r="L6" s="1"/>
      <c r="M6" s="1"/>
      <c r="N6" s="1"/>
    </row>
    <row r="7" spans="1:14">
      <c r="A7" s="6"/>
      <c r="B7" s="6"/>
      <c r="C7" s="7"/>
      <c r="D7" s="6"/>
      <c r="E7" s="7"/>
      <c r="F7" s="7"/>
      <c r="G7" s="7"/>
      <c r="H7" s="7"/>
    </row>
    <row r="8" spans="1:14">
      <c r="A8" s="6" t="s">
        <v>13</v>
      </c>
      <c r="B8" s="6" t="s">
        <v>26</v>
      </c>
      <c r="C8" s="7" t="s">
        <v>39</v>
      </c>
      <c r="D8" s="6">
        <v>25</v>
      </c>
      <c r="E8" s="8">
        <v>226595</v>
      </c>
      <c r="F8" s="9">
        <f t="shared" ref="F8:F20" si="0">IF(D8&gt;=5,5.5%,4%)</f>
        <v>5.5E-2</v>
      </c>
      <c r="G8" s="8">
        <f t="shared" ref="G8:G20" si="1">E8*F8</f>
        <v>12462.725</v>
      </c>
      <c r="H8" s="8">
        <f t="shared" ref="H8:H20" si="2">E8+G8</f>
        <v>239057.72500000001</v>
      </c>
    </row>
    <row r="9" spans="1:14">
      <c r="A9" s="6" t="s">
        <v>14</v>
      </c>
      <c r="B9" s="6" t="s">
        <v>27</v>
      </c>
      <c r="C9" s="7" t="s">
        <v>40</v>
      </c>
      <c r="D9" s="6">
        <v>3</v>
      </c>
      <c r="E9" s="8">
        <v>147347</v>
      </c>
      <c r="F9" s="9">
        <f t="shared" si="0"/>
        <v>0.04</v>
      </c>
      <c r="G9" s="8">
        <f t="shared" si="1"/>
        <v>5893.88</v>
      </c>
      <c r="H9" s="8">
        <f t="shared" si="2"/>
        <v>153240.88</v>
      </c>
    </row>
    <row r="10" spans="1:14">
      <c r="A10" s="6" t="s">
        <v>15</v>
      </c>
      <c r="B10" s="6" t="s">
        <v>28</v>
      </c>
      <c r="C10" s="7" t="s">
        <v>41</v>
      </c>
      <c r="D10" s="6">
        <v>5</v>
      </c>
      <c r="E10" s="8">
        <v>139048</v>
      </c>
      <c r="F10" s="9">
        <f t="shared" si="0"/>
        <v>5.5E-2</v>
      </c>
      <c r="G10" s="8">
        <f t="shared" si="1"/>
        <v>7647.64</v>
      </c>
      <c r="H10" s="8">
        <f t="shared" si="2"/>
        <v>146695.64000000001</v>
      </c>
    </row>
    <row r="11" spans="1:14">
      <c r="A11" s="6" t="s">
        <v>19</v>
      </c>
      <c r="B11" s="6" t="s">
        <v>32</v>
      </c>
      <c r="C11" s="7" t="s">
        <v>45</v>
      </c>
      <c r="D11" s="6">
        <v>6</v>
      </c>
      <c r="E11" s="8">
        <v>135429</v>
      </c>
      <c r="F11" s="9">
        <f t="shared" si="0"/>
        <v>5.5E-2</v>
      </c>
      <c r="G11" s="8">
        <f t="shared" si="1"/>
        <v>7448.5950000000003</v>
      </c>
      <c r="H11" s="8">
        <f t="shared" si="2"/>
        <v>142877.595</v>
      </c>
    </row>
    <row r="12" spans="1:14">
      <c r="A12" s="6" t="s">
        <v>17</v>
      </c>
      <c r="B12" s="6" t="s">
        <v>30</v>
      </c>
      <c r="C12" s="7" t="s">
        <v>43</v>
      </c>
      <c r="D12" s="6">
        <v>16</v>
      </c>
      <c r="E12" s="8">
        <v>131934</v>
      </c>
      <c r="F12" s="9">
        <f t="shared" si="0"/>
        <v>5.5E-2</v>
      </c>
      <c r="G12" s="8">
        <f t="shared" si="1"/>
        <v>7256.37</v>
      </c>
      <c r="H12" s="8">
        <f t="shared" si="2"/>
        <v>139190.37</v>
      </c>
    </row>
    <row r="13" spans="1:14">
      <c r="A13" s="6" t="s">
        <v>24</v>
      </c>
      <c r="B13" s="6" t="s">
        <v>37</v>
      </c>
      <c r="C13" s="7" t="s">
        <v>50</v>
      </c>
      <c r="D13" s="6">
        <v>12</v>
      </c>
      <c r="E13" s="8">
        <v>62008</v>
      </c>
      <c r="F13" s="9">
        <f t="shared" si="0"/>
        <v>5.5E-2</v>
      </c>
      <c r="G13" s="8">
        <f t="shared" si="1"/>
        <v>3410.44</v>
      </c>
      <c r="H13" s="8">
        <f t="shared" si="2"/>
        <v>65418.44</v>
      </c>
    </row>
    <row r="14" spans="1:14">
      <c r="A14" s="6" t="s">
        <v>25</v>
      </c>
      <c r="B14" s="6" t="s">
        <v>38</v>
      </c>
      <c r="C14" s="7" t="s">
        <v>51</v>
      </c>
      <c r="D14" s="6">
        <v>11</v>
      </c>
      <c r="E14" s="8">
        <v>50107</v>
      </c>
      <c r="F14" s="9">
        <f t="shared" si="0"/>
        <v>5.5E-2</v>
      </c>
      <c r="G14" s="8">
        <f t="shared" si="1"/>
        <v>2755.8850000000002</v>
      </c>
      <c r="H14" s="8">
        <f t="shared" si="2"/>
        <v>52862.885000000002</v>
      </c>
    </row>
    <row r="15" spans="1:14">
      <c r="A15" s="6" t="s">
        <v>23</v>
      </c>
      <c r="B15" s="6" t="s">
        <v>36</v>
      </c>
      <c r="C15" s="7" t="s">
        <v>49</v>
      </c>
      <c r="D15" s="6">
        <v>4</v>
      </c>
      <c r="E15" s="8">
        <v>50232</v>
      </c>
      <c r="F15" s="9">
        <f t="shared" si="0"/>
        <v>0.04</v>
      </c>
      <c r="G15" s="8">
        <f t="shared" si="1"/>
        <v>2009.28</v>
      </c>
      <c r="H15" s="8">
        <f t="shared" si="2"/>
        <v>52241.279999999999</v>
      </c>
    </row>
    <row r="16" spans="1:14">
      <c r="A16" s="6" t="s">
        <v>22</v>
      </c>
      <c r="B16" s="6" t="s">
        <v>35</v>
      </c>
      <c r="C16" s="7" t="s">
        <v>48</v>
      </c>
      <c r="D16" s="6">
        <v>17</v>
      </c>
      <c r="E16" s="8">
        <v>45448</v>
      </c>
      <c r="F16" s="9">
        <f t="shared" si="0"/>
        <v>5.5E-2</v>
      </c>
      <c r="G16" s="8">
        <f t="shared" si="1"/>
        <v>2499.64</v>
      </c>
      <c r="H16" s="8">
        <f t="shared" si="2"/>
        <v>47947.64</v>
      </c>
    </row>
    <row r="17" spans="1:8">
      <c r="A17" s="6" t="s">
        <v>16</v>
      </c>
      <c r="B17" s="6" t="s">
        <v>29</v>
      </c>
      <c r="C17" s="7" t="s">
        <v>42</v>
      </c>
      <c r="D17" s="6">
        <v>10</v>
      </c>
      <c r="E17" s="8">
        <v>40290</v>
      </c>
      <c r="F17" s="9">
        <f t="shared" si="0"/>
        <v>5.5E-2</v>
      </c>
      <c r="G17" s="8">
        <f t="shared" si="1"/>
        <v>2215.9499999999998</v>
      </c>
      <c r="H17" s="8">
        <f t="shared" si="2"/>
        <v>42505.95</v>
      </c>
    </row>
    <row r="18" spans="1:8">
      <c r="A18" s="6" t="s">
        <v>20</v>
      </c>
      <c r="B18" s="6" t="s">
        <v>33</v>
      </c>
      <c r="C18" s="7" t="s">
        <v>46</v>
      </c>
      <c r="D18" s="6">
        <v>3</v>
      </c>
      <c r="E18" s="8">
        <v>40290</v>
      </c>
      <c r="F18" s="9">
        <f t="shared" si="0"/>
        <v>0.04</v>
      </c>
      <c r="G18" s="8">
        <f t="shared" si="1"/>
        <v>1611.6000000000001</v>
      </c>
      <c r="H18" s="8">
        <f t="shared" si="2"/>
        <v>41901.599999999999</v>
      </c>
    </row>
    <row r="19" spans="1:8">
      <c r="A19" s="6" t="s">
        <v>18</v>
      </c>
      <c r="B19" s="6" t="s">
        <v>31</v>
      </c>
      <c r="C19" s="7" t="s">
        <v>44</v>
      </c>
      <c r="D19" s="6">
        <v>1</v>
      </c>
      <c r="E19" s="8">
        <v>40269</v>
      </c>
      <c r="F19" s="9">
        <f t="shared" si="0"/>
        <v>0.04</v>
      </c>
      <c r="G19" s="8">
        <f t="shared" si="1"/>
        <v>1610.76</v>
      </c>
      <c r="H19" s="8">
        <f t="shared" si="2"/>
        <v>41879.760000000002</v>
      </c>
    </row>
    <row r="20" spans="1:8">
      <c r="A20" s="6" t="s">
        <v>21</v>
      </c>
      <c r="B20" s="6" t="s">
        <v>34</v>
      </c>
      <c r="C20" s="7" t="s">
        <v>47</v>
      </c>
      <c r="D20" s="6">
        <v>4</v>
      </c>
      <c r="E20" s="8">
        <v>40165</v>
      </c>
      <c r="F20" s="9">
        <f t="shared" si="0"/>
        <v>0.04</v>
      </c>
      <c r="G20" s="8">
        <f t="shared" si="1"/>
        <v>1606.6000000000001</v>
      </c>
      <c r="H20" s="8">
        <f t="shared" si="2"/>
        <v>41771.599999999999</v>
      </c>
    </row>
    <row r="21" spans="1:8">
      <c r="A21" s="6" t="s">
        <v>53</v>
      </c>
      <c r="B21" s="6"/>
      <c r="C21" s="7"/>
      <c r="D21" s="6"/>
      <c r="E21" s="8">
        <f>SUM(E8:E20)</f>
        <v>1149162</v>
      </c>
      <c r="F21" s="9">
        <f>SUM(F8:F20)</f>
        <v>0.64000000000000012</v>
      </c>
      <c r="G21" s="8">
        <f>SUM(G8:G20)</f>
        <v>58429.364999999998</v>
      </c>
      <c r="H21" s="8">
        <f>SUM(H8:H20)</f>
        <v>1207591.3650000002</v>
      </c>
    </row>
    <row r="23" spans="1:8">
      <c r="A23" t="s">
        <v>52</v>
      </c>
    </row>
    <row r="24" spans="1:8">
      <c r="A24" t="s">
        <v>54</v>
      </c>
    </row>
    <row r="25" spans="1:8">
      <c r="A25" t="s">
        <v>55</v>
      </c>
    </row>
    <row r="26" spans="1:8">
      <c r="A26" t="s">
        <v>56</v>
      </c>
    </row>
    <row r="27" spans="1:8">
      <c r="A27" t="s">
        <v>57</v>
      </c>
    </row>
  </sheetData>
  <sortState ref="A8:H20">
    <sortCondition descending="1" ref="H8:H20"/>
  </sortState>
  <pageMargins left="0.7" right="0.7" top="0.75" bottom="0.75" header="0.3" footer="0.3"/>
  <pageSetup orientation="portrait" r:id="rId1"/>
  <headerFooter>
    <oddHeader>&amp;LActivity 48 Rob Wallace 
&amp;CRaise 
&amp;R&amp;D</oddHeader>
    <oddFooter xml:space="preserve">&amp;C&amp;P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abSelected="1" workbookViewId="0">
      <selection activeCell="I16" sqref="I16"/>
    </sheetView>
  </sheetViews>
  <sheetFormatPr defaultRowHeight="1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SPS</dc:creator>
  <cp:lastModifiedBy>SPS</cp:lastModifiedBy>
  <dcterms:created xsi:type="dcterms:W3CDTF">2012-04-10T14:08:52Z</dcterms:created>
  <dcterms:modified xsi:type="dcterms:W3CDTF">2012-04-11T16:20:35Z</dcterms:modified>
</cp:coreProperties>
</file>